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defaultThemeVersion="166925"/>
  <mc:AlternateContent xmlns:mc="http://schemas.openxmlformats.org/markup-compatibility/2006">
    <mc:Choice Requires="x15">
      <x15ac:absPath xmlns:x15ac="http://schemas.microsoft.com/office/spreadsheetml/2010/11/ac" url="https://umassmed.sharepoint.com/sites/NFCOVIDFilingHLPTeam/Shared Documents/General/DCC-Q Filings/FY24 Filings/Templates/NF Final/"/>
    </mc:Choice>
  </mc:AlternateContent>
  <xr:revisionPtr revIDLastSave="832" documentId="13_ncr:1_{B414375B-6163-409D-8FDD-E216666AA104}" xr6:coauthVersionLast="47" xr6:coauthVersionMax="47" xr10:uidLastSave="{C0A0264F-E73F-4DDF-B9D9-FE969C9CEF88}"/>
  <bookViews>
    <workbookView xWindow="28680" yWindow="-30" windowWidth="29040" windowHeight="15840" xr2:uid="{9337D931-9A3E-411A-977E-71A335D80300}"/>
  </bookViews>
  <sheets>
    <sheet name="PRIMARY" sheetId="9" r:id="rId1"/>
    <sheet name="SUPPLEMENTAL"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9" l="1"/>
  <c r="C66" i="9"/>
  <c r="C78" i="9"/>
  <c r="E21" i="9" l="1"/>
  <c r="G21" i="9" s="1"/>
  <c r="E22" i="9"/>
  <c r="G22" i="9" s="1"/>
  <c r="E23" i="9"/>
  <c r="G23" i="9" s="1"/>
  <c r="E24" i="9"/>
  <c r="G24" i="9" s="1"/>
  <c r="E25" i="9"/>
  <c r="G25" i="9" s="1"/>
  <c r="E26" i="9"/>
  <c r="G26" i="9" s="1"/>
  <c r="E27" i="9"/>
  <c r="G27" i="9" s="1"/>
  <c r="E28" i="9"/>
  <c r="G28" i="9" s="1"/>
  <c r="E29" i="9"/>
  <c r="G29" i="9" s="1"/>
  <c r="E30" i="9"/>
  <c r="G30" i="9" s="1"/>
  <c r="E31" i="9"/>
  <c r="G31" i="9" s="1"/>
  <c r="E32" i="9"/>
  <c r="G32" i="9" s="1"/>
  <c r="E33" i="9"/>
  <c r="G33" i="9" s="1"/>
  <c r="E34" i="9"/>
  <c r="G34" i="9" s="1"/>
  <c r="E35" i="9"/>
  <c r="G35" i="9" s="1"/>
  <c r="E36" i="9"/>
  <c r="G36" i="9" s="1"/>
  <c r="E37" i="9"/>
  <c r="G37" i="9" s="1"/>
  <c r="E38" i="9"/>
  <c r="G38" i="9" s="1"/>
  <c r="E39" i="9"/>
  <c r="G39" i="9" s="1"/>
  <c r="E40" i="9"/>
  <c r="G40" i="9" s="1"/>
  <c r="E41" i="9"/>
  <c r="G41" i="9" s="1"/>
  <c r="C42" i="9"/>
  <c r="D42" i="9"/>
  <c r="C74" i="9"/>
  <c r="C58" i="9"/>
  <c r="C67" i="9" s="1"/>
  <c r="G42" i="9" l="1"/>
  <c r="C73" i="9" s="1"/>
  <c r="C75" i="9" s="1"/>
  <c r="E42" i="9"/>
  <c r="C76" i="9"/>
  <c r="C79" i="9" l="1"/>
  <c r="C86" i="9" s="1"/>
  <c r="C89" i="9" s="1"/>
  <c r="C77" i="9"/>
  <c r="C85" i="9" s="1"/>
  <c r="C8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Tourish, Jeremy</author>
    <author>Grenier, Michael</author>
  </authors>
  <commentList>
    <comment ref="A16" authorId="0" shapeId="0" xr:uid="{F4856AC5-22CF-44A5-A4A8-F3464D4A894A}">
      <text>
        <r>
          <rPr>
            <b/>
            <sz val="9"/>
            <color indexed="81"/>
            <rFont val="Tahoma"/>
            <family val="2"/>
          </rPr>
          <t xml:space="preserve">Developer Note: </t>
        </r>
        <r>
          <rPr>
            <sz val="9"/>
            <color indexed="81"/>
            <rFont val="Tahoma"/>
            <family val="2"/>
          </rPr>
          <t xml:space="preserve">New row.
</t>
        </r>
      </text>
    </comment>
    <comment ref="C54" authorId="1" shapeId="0" xr:uid="{85CC49D5-0BD5-4469-AAE5-477E0626EE7B}">
      <text>
        <r>
          <rPr>
            <b/>
            <sz val="9"/>
            <color indexed="81"/>
            <rFont val="Tahoma"/>
            <family val="2"/>
          </rPr>
          <t xml:space="preserve">Side Panel Note: </t>
        </r>
        <r>
          <rPr>
            <sz val="9"/>
            <color indexed="81"/>
            <rFont val="Tahoma"/>
            <family val="2"/>
          </rPr>
          <t>Report revenue received from payers for resident care. Do not include interest, investment income, or revenue from non-nursing facility services, including any COVID-19 supplemental funding.</t>
        </r>
      </text>
    </comment>
    <comment ref="C56" authorId="0" shapeId="0" xr:uid="{14E19C52-F7F8-4AD8-AC8A-FC9690D33123}">
      <text>
        <r>
          <rPr>
            <b/>
            <sz val="9"/>
            <color indexed="81"/>
            <rFont val="Tahoma"/>
            <family val="2"/>
          </rPr>
          <t xml:space="preserve">Side Panel Note: </t>
        </r>
        <r>
          <rPr>
            <sz val="9"/>
            <color indexed="81"/>
            <rFont val="Tahoma"/>
            <family val="2"/>
          </rPr>
          <t>Report any capital improvement grants or other forgivable loans received.  Do not include PPP loan amounts, unless the loan amount has been forgiven.</t>
        </r>
      </text>
    </comment>
    <comment ref="C57" authorId="1" shapeId="0" xr:uid="{69C339B0-71A9-41AA-B8A4-4F158A79261D}">
      <text>
        <r>
          <rPr>
            <b/>
            <sz val="9"/>
            <color indexed="81"/>
            <rFont val="Tahoma"/>
            <family val="2"/>
          </rPr>
          <t xml:space="preserve">Side Panel Note: </t>
        </r>
        <r>
          <rPr>
            <sz val="9"/>
            <color indexed="81"/>
            <rFont val="Tahoma"/>
            <family val="2"/>
          </rPr>
          <t>Report any State/Federal COVID-19 funding or federal Department of Health and Human Services stimulus revenue and provide a description of the revenue in section G of this form.</t>
        </r>
      </text>
    </comment>
    <comment ref="C79" authorId="0" shapeId="0" xr:uid="{DE8D86F8-0B7B-41A9-9AAF-8FACE2EB4E78}">
      <text>
        <r>
          <rPr>
            <b/>
            <sz val="9"/>
            <color indexed="81"/>
            <rFont val="Tahoma"/>
            <family val="2"/>
          </rPr>
          <t xml:space="preserve">Side Panel Note: </t>
        </r>
        <r>
          <rPr>
            <sz val="9"/>
            <color indexed="81"/>
            <rFont val="Tahoma"/>
            <family val="2"/>
          </rPr>
          <t>The "Adjusted Direct Care Cost Quotient" score calculated here excludes any reported capital grants or other forgivable loans received or any state/federal relief funds provided to a facility during the reporting period.</t>
        </r>
      </text>
    </comment>
    <comment ref="C85" authorId="1" shapeId="0" xr:uid="{9196FEE4-842A-4EAA-B01C-6C81DEA63A0F}">
      <text>
        <r>
          <rPr>
            <b/>
            <sz val="9"/>
            <color indexed="81"/>
            <rFont val="Tahoma"/>
            <family val="2"/>
          </rPr>
          <t>Developer Note:</t>
        </r>
        <r>
          <rPr>
            <sz val="9"/>
            <color indexed="81"/>
            <rFont val="Tahoma"/>
            <family val="2"/>
          </rPr>
          <t xml:space="preserve">
The calculation should follow this rule:
For every 1% below the 75% DCC-Q threshold, a 0.5% downward adjustment will be applied to the facility’s nursing and operating standard payments. (b) The maximum downward adjustment calculated in 101 CMR 206.12(3)(a) may be no more than 5%.
The Excel formula here calculates when there is a full percentage point. Line 50 applies the max of 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Tourish, Jeremy</author>
  </authors>
  <commentList>
    <comment ref="C9" authorId="0" shapeId="0" xr:uid="{8D7484AD-5A62-4D29-8CC3-678DB75B6DFB}">
      <text>
        <r>
          <rPr>
            <b/>
            <sz val="9"/>
            <color indexed="81"/>
            <rFont val="Tahoma"/>
            <family val="2"/>
          </rPr>
          <t xml:space="preserve">Side Panel Note: </t>
        </r>
        <r>
          <rPr>
            <sz val="9"/>
            <color indexed="81"/>
            <rFont val="Tahoma"/>
            <family val="2"/>
          </rPr>
          <t xml:space="preserve">Please report the administrator’s salary here, which should be reported on an annualized basis.  Total administrator salary includes salaries, bonuses, and other financial incentives but excludes payroll taxes and employee benefits.
</t>
        </r>
      </text>
    </comment>
    <comment ref="C10" authorId="0" shapeId="0" xr:uid="{E2EB9239-5485-4F13-9E48-EA3BCDA8ED05}">
      <text>
        <r>
          <rPr>
            <b/>
            <sz val="9"/>
            <color indexed="81"/>
            <rFont val="Tahoma"/>
            <family val="2"/>
          </rPr>
          <t xml:space="preserve">Side Panel Note: </t>
        </r>
        <r>
          <rPr>
            <sz val="9"/>
            <color indexed="81"/>
            <rFont val="Tahoma"/>
            <family val="2"/>
          </rPr>
          <t xml:space="preserve">For the applicable positions, please report their starting hourly wage.  A starting hourly wage is for an employee without experience. It excludes shift differentials, overtime, and bonuses for directly employed staff.
</t>
        </r>
      </text>
    </comment>
    <comment ref="C11" authorId="0" shapeId="0" xr:uid="{EF09A07A-D8B3-4801-835D-C9B7A9F20449}">
      <text>
        <r>
          <rPr>
            <b/>
            <sz val="9"/>
            <color indexed="81"/>
            <rFont val="Tahoma"/>
            <family val="2"/>
          </rPr>
          <t xml:space="preserve">Side Panel Note: </t>
        </r>
        <r>
          <rPr>
            <sz val="9"/>
            <color indexed="81"/>
            <rFont val="Tahoma"/>
            <family val="2"/>
          </rPr>
          <t>For the applicable positions, please report their base hourly wage.  A base hourly wage is for an employee with some experience. It excludes shift differentials, overtime, and bonuses for directly employed staff.  The base hourly wage should be calculated as an average based on employees with more than 1 year of experience.</t>
        </r>
      </text>
    </comment>
    <comment ref="C12" authorId="0" shapeId="0" xr:uid="{6F09978C-39CB-4592-A9C6-6F002C0AC517}">
      <text>
        <r>
          <rPr>
            <b/>
            <sz val="9"/>
            <color indexed="81"/>
            <rFont val="Tahoma"/>
            <family val="2"/>
          </rPr>
          <t xml:space="preserve">Side Panel Note: </t>
        </r>
        <r>
          <rPr>
            <sz val="9"/>
            <color indexed="81"/>
            <rFont val="Tahoma"/>
            <family val="2"/>
          </rPr>
          <t xml:space="preserve">For the applicable positions, please report their total hourly compensation.  Total hourly compensation includes salaries, bonuses, shift or other differentials, overtime, payroll taxes and employee benefits for directly employed staff.  </t>
        </r>
      </text>
    </comment>
  </commentList>
</comments>
</file>

<file path=xl/sharedStrings.xml><?xml version="1.0" encoding="utf-8"?>
<sst xmlns="http://schemas.openxmlformats.org/spreadsheetml/2006/main" count="134" uniqueCount="110">
  <si>
    <t>FY24 Direct Care Cost Quotient Template - Final Filing - Primary Report</t>
  </si>
  <si>
    <t>Cell Key</t>
  </si>
  <si>
    <t>Provider Input</t>
  </si>
  <si>
    <t>Calculated Field</t>
  </si>
  <si>
    <t>Provider input, must be negative</t>
  </si>
  <si>
    <t>No entry</t>
  </si>
  <si>
    <t>Linked field</t>
  </si>
  <si>
    <t>Default value / prepopulated</t>
  </si>
  <si>
    <t>Facility Name:</t>
  </si>
  <si>
    <t>Facility ID:</t>
  </si>
  <si>
    <t>Administrator Name:</t>
  </si>
  <si>
    <t>Administrator Email Address:</t>
  </si>
  <si>
    <t>Administrator Phone Number:</t>
  </si>
  <si>
    <t>Administrator License Number:</t>
  </si>
  <si>
    <t>Reporting Period:  July 1, 2023 - June 30, 2024</t>
  </si>
  <si>
    <t>A. Direct Staff Expenses</t>
  </si>
  <si>
    <t>(1)</t>
  </si>
  <si>
    <t>(2)</t>
  </si>
  <si>
    <t>(3)</t>
  </si>
  <si>
    <t>(4)</t>
  </si>
  <si>
    <t>(5)</t>
  </si>
  <si>
    <t>Line</t>
  </si>
  <si>
    <t>Description</t>
  </si>
  <si>
    <t>Employee Compensation</t>
  </si>
  <si>
    <t>Contracted/Purchased Services</t>
  </si>
  <si>
    <t>Subtotal: Staff Expenses</t>
  </si>
  <si>
    <t>Multiplier</t>
  </si>
  <si>
    <t>Total Adjusted Staff Expenses</t>
  </si>
  <si>
    <t>Registered Nurses</t>
  </si>
  <si>
    <t>Licensed Practical Nurses</t>
  </si>
  <si>
    <t xml:space="preserve">Certified Nurse Aides </t>
  </si>
  <si>
    <t>Non-certified or resident care aides</t>
  </si>
  <si>
    <t>Director of Nurses</t>
  </si>
  <si>
    <t>In-house Clerical Staff regularly interacting with residents and caregivers (e.g., receptionists, business office staff working onsite), excluding Administrator</t>
  </si>
  <si>
    <t>Security Staff</t>
  </si>
  <si>
    <t>Staff Development Coordinator</t>
  </si>
  <si>
    <t>Dietary</t>
  </si>
  <si>
    <t>Housekeeping/Laundry</t>
  </si>
  <si>
    <t>Quality Assurance Professional</t>
  </si>
  <si>
    <t>Unit Clerks</t>
  </si>
  <si>
    <t>MMQ Evaluation Nurse/MDS Coordinator</t>
  </si>
  <si>
    <t>Social Service Worker</t>
  </si>
  <si>
    <t>Behavioral Health Staff</t>
  </si>
  <si>
    <t>Plant Operations/Maintenance</t>
  </si>
  <si>
    <t>Interpreter Service</t>
  </si>
  <si>
    <t>Restorative Therapy</t>
  </si>
  <si>
    <t>Recreational Therapy/Activities</t>
  </si>
  <si>
    <t>Physician Services</t>
  </si>
  <si>
    <t>Pharmacy Consultant</t>
  </si>
  <si>
    <t>Subtotal: Staff Compensation</t>
  </si>
  <si>
    <t>B. Additional Direct Care Expenses for Resident Care Only</t>
  </si>
  <si>
    <t>Amount</t>
  </si>
  <si>
    <t>Food and Dietary Supplies</t>
  </si>
  <si>
    <t>Laundry and Housekeeping Supplies</t>
  </si>
  <si>
    <t>Subtotal: Additional Direct Care Expense</t>
  </si>
  <si>
    <t>C. Facility Revenue</t>
  </si>
  <si>
    <t>Nursing Facility Payer Revenue</t>
  </si>
  <si>
    <t>Residential Care Revenue (Level IV)</t>
  </si>
  <si>
    <t>Capital Grants or Other Forgivable Loans Received</t>
  </si>
  <si>
    <t>Other Revenue</t>
  </si>
  <si>
    <t>Subtotal: Facility Revenue</t>
  </si>
  <si>
    <t>Revenue Adjustments</t>
  </si>
  <si>
    <t>User Fee Expense</t>
  </si>
  <si>
    <t>Medicare Ancillary Costs: Laboratory</t>
  </si>
  <si>
    <t>Medicare Ancillary Costs: Pharmacy</t>
  </si>
  <si>
    <t>Medicare Ancillary Costs: X-Ray</t>
  </si>
  <si>
    <t>Medicare Ancillary Costs: Ambulance</t>
  </si>
  <si>
    <t>Medicare Ancillary Costs: Specialty Beds</t>
  </si>
  <si>
    <t>Subtotal: Revenue Adjustments (Lines 31 through Line 36)</t>
  </si>
  <si>
    <t>Total Adjusted Facility Revenue (Line 30 + Line 37)</t>
  </si>
  <si>
    <t>Prior Reporting Period Employee Retention Credit (ERC) Adjustments</t>
  </si>
  <si>
    <t>D. Direct Care Cost Quotient</t>
  </si>
  <si>
    <t>Total Adjusted Staff Expenses (Section A, Line 22, Col 5)</t>
  </si>
  <si>
    <t>Additional Direct Care Expense (Section B, Line 25, Col 1)</t>
  </si>
  <si>
    <t>Total Direct Care Expenses (Line 40 + Line 41)</t>
  </si>
  <si>
    <t>Total Adjusted Nursing Facility Revenue (Section C, Line 38, Col 1)</t>
  </si>
  <si>
    <t>Unadjusted Direct Care Cost Quotient (Line 42/Line 43)</t>
  </si>
  <si>
    <t>Excluded Revenues Related to Capital Grants/Forgivable Loans or State/Federal Relief Funds (Section C, Lines 28 &amp; 29, Col 1)</t>
  </si>
  <si>
    <t>Adjusted Direct Care Cost Quotient ((Line 42/(Line 43-Line 45))</t>
  </si>
  <si>
    <t>E. Downward Adjustment (If Applicable)</t>
  </si>
  <si>
    <t>Direct Care Cost Quotient Threshold</t>
  </si>
  <si>
    <t>Percentage Points Below Threshold - Unadjusted DCC-Q Score</t>
  </si>
  <si>
    <t>Percentage Points Below Threshold - Adjusted DCC-Q Score</t>
  </si>
  <si>
    <t>Per percentage point downward adjustment</t>
  </si>
  <si>
    <t>Downward Adjustment - Unadjusted DCC-Q Score (Line 48 * Line 50)</t>
  </si>
  <si>
    <t>Downward Adjustment - Adjusted DCC-Q Score (Line 49 * Line 50)</t>
  </si>
  <si>
    <t>F. Additional Information</t>
  </si>
  <si>
    <r>
      <t>Report for the period of July 1, 2023 -</t>
    </r>
    <r>
      <rPr>
        <b/>
        <i/>
        <sz val="10"/>
        <color rgb="FF000000"/>
        <rFont val="Calibri"/>
        <family val="2"/>
        <scheme val="minor"/>
      </rPr>
      <t xml:space="preserve"> June 30, 2024</t>
    </r>
  </si>
  <si>
    <t>MassHealth Fee-for-Service and Managed Care Days</t>
  </si>
  <si>
    <t>Total Resident Days</t>
  </si>
  <si>
    <t xml:space="preserve">Reserve for Bad Debt </t>
  </si>
  <si>
    <t>G. Notes and Additional Information</t>
  </si>
  <si>
    <t>H. Certification and Signature</t>
  </si>
  <si>
    <t>Owner, Partner, or Officer authorizing this certification</t>
  </si>
  <si>
    <t>Name:</t>
  </si>
  <si>
    <t>Title:</t>
  </si>
  <si>
    <t>FY24 Direct Care Cost Quotient Template - Final Filing - Supplemental Report</t>
  </si>
  <si>
    <t>I. Compensation Information</t>
  </si>
  <si>
    <r>
      <t xml:space="preserve">Report for the period of July 1, 2023 - </t>
    </r>
    <r>
      <rPr>
        <b/>
        <i/>
        <sz val="10"/>
        <color rgb="FF000000"/>
        <rFont val="Calibri"/>
        <family val="2"/>
        <scheme val="minor"/>
      </rPr>
      <t>June 30, 2024</t>
    </r>
  </si>
  <si>
    <t>Total Annual Administrator Salary</t>
  </si>
  <si>
    <t>Starting Hourly Wage for Certified Nurse Aide (CNA)</t>
  </si>
  <si>
    <t>Base Hourly Wage for Certified Nurse Aide (CNA)</t>
  </si>
  <si>
    <t>Total Hourly Compensation for Certified Nurse Aide (CNA)</t>
  </si>
  <si>
    <t>Starting Hourly Wage for Licensed Practical Nurse (LPN)</t>
  </si>
  <si>
    <t>Base Hourly Wage for Licensed Practical Nurse (LPN)</t>
  </si>
  <si>
    <t>Total Hourly Compensation for Licensed Practical Nurse (LPN)</t>
  </si>
  <si>
    <t>Starting Hourly Wage for Registered Nurse (RN)</t>
  </si>
  <si>
    <t>Base Hourly Wage for Registered Nurse (RN)</t>
  </si>
  <si>
    <t>Total Hourly Compensation for Registered Nurse (RN)</t>
  </si>
  <si>
    <t>J. Notes and Additional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</si>
</sst>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3" formatCode="_(* #,##0.00_);_(* \(#,##0.00\);_(* &quot;-&quot;??_);_(@_)"/>
    <numFmt numFmtId="164" formatCode="&quot;$&quot;#,##0"/>
    <numFmt numFmtId="165" formatCode="#,##0.0"/>
    <numFmt numFmtId="166" formatCode="0.0%"/>
    <numFmt numFmtId="167" formatCode="0.0"/>
    <numFmt numFmtId="168" formatCode="0.000"/>
    <numFmt numFmtId="169" formatCode="_(* #,##0.000_);_(* \(#,##0.000\);_(* &quot;-&quot;??_);_(@_)"/>
  </numFmts>
  <fonts count="17">
    <font>
      <sz val="11"/>
      <color theme="1"/>
      <name val="Calibri"/>
      <family val="2"/>
      <scheme val="minor"/>
    </font>
    <font>
      <b/>
      <sz val="10"/>
      <color theme="1"/>
      <name val="Calibri"/>
      <family val="2"/>
      <scheme val="minor"/>
    </font>
    <font>
      <sz val="10"/>
      <color theme="1"/>
      <name val="Calibri"/>
      <family val="2"/>
      <scheme val="minor"/>
    </font>
    <font>
      <sz val="9"/>
      <color indexed="81"/>
      <name val="Tahoma"/>
      <family val="2"/>
    </font>
    <font>
      <b/>
      <sz val="9"/>
      <color indexed="81"/>
      <name val="Tahoma"/>
      <family val="2"/>
    </font>
    <font>
      <sz val="11"/>
      <color theme="1"/>
      <name val="Calibri"/>
      <family val="2"/>
      <scheme val="minor"/>
    </font>
    <font>
      <sz val="10"/>
      <name val="Calibri"/>
      <family val="2"/>
      <scheme val="minor"/>
    </font>
    <font>
      <i/>
      <sz val="10"/>
      <name val="Calibri"/>
      <family val="2"/>
      <scheme val="minor"/>
    </font>
    <font>
      <b/>
      <i/>
      <sz val="10"/>
      <color rgb="FF333333"/>
      <name val="Calibri"/>
      <family val="2"/>
      <scheme val="minor"/>
    </font>
    <font>
      <b/>
      <sz val="10"/>
      <color rgb="FF333333"/>
      <name val="Calibri"/>
      <family val="2"/>
      <scheme val="minor"/>
    </font>
    <font>
      <sz val="10"/>
      <color rgb="FF333333"/>
      <name val="Calibri"/>
      <family val="2"/>
      <scheme val="minor"/>
    </font>
    <font>
      <sz val="11"/>
      <color rgb="FF333333"/>
      <name val="Calibri"/>
      <family val="2"/>
      <scheme val="minor"/>
    </font>
    <font>
      <b/>
      <sz val="10"/>
      <name val="Calibri"/>
      <family val="2"/>
      <scheme val="minor"/>
    </font>
    <font>
      <b/>
      <i/>
      <sz val="10"/>
      <color theme="1"/>
      <name val="Calibri"/>
      <family val="2"/>
      <scheme val="minor"/>
    </font>
    <font>
      <b/>
      <sz val="10"/>
      <color rgb="FF000000"/>
      <name val="Calibri"/>
      <family val="2"/>
      <scheme val="minor"/>
    </font>
    <font>
      <i/>
      <sz val="10"/>
      <color rgb="FF000000"/>
      <name val="Calibri"/>
      <family val="2"/>
      <scheme val="minor"/>
    </font>
    <font>
      <b/>
      <i/>
      <sz val="10"/>
      <color rgb="FF00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71">
    <xf numFmtId="0" fontId="0" fillId="0" borderId="0" xfId="0"/>
    <xf numFmtId="0" fontId="2" fillId="0" borderId="0" xfId="0" applyFont="1" applyAlignment="1">
      <alignment vertical="top" wrapText="1"/>
    </xf>
    <xf numFmtId="0" fontId="8" fillId="0" borderId="3" xfId="0" applyFont="1" applyBorder="1" applyAlignment="1">
      <alignment horizontal="left" vertical="top" wrapText="1"/>
    </xf>
    <xf numFmtId="0" fontId="9" fillId="0" borderId="0" xfId="0" applyFont="1" applyAlignment="1">
      <alignment horizontal="left" vertical="top" wrapText="1"/>
    </xf>
    <xf numFmtId="0" fontId="2" fillId="0" borderId="0" xfId="0" applyFont="1" applyAlignment="1">
      <alignment vertical="top"/>
    </xf>
    <xf numFmtId="0" fontId="10" fillId="0" borderId="0" xfId="0" applyFont="1" applyAlignment="1">
      <alignment vertical="top"/>
    </xf>
    <xf numFmtId="0" fontId="0" fillId="0" borderId="0" xfId="0" applyAlignment="1">
      <alignment horizontal="centerContinuous" vertical="top" wrapText="1"/>
    </xf>
    <xf numFmtId="0" fontId="11" fillId="0" borderId="0" xfId="0" applyFont="1" applyAlignment="1">
      <alignment horizontal="left" vertical="top" wrapText="1"/>
    </xf>
    <xf numFmtId="0" fontId="2" fillId="0" borderId="0" xfId="0" applyFont="1" applyAlignment="1">
      <alignment horizontal="left" vertical="top" wrapText="1"/>
    </xf>
    <xf numFmtId="0" fontId="6" fillId="0" borderId="0" xfId="0" applyFont="1" applyAlignment="1">
      <alignment vertical="top" wrapText="1"/>
    </xf>
    <xf numFmtId="0" fontId="1" fillId="0" borderId="0" xfId="0" applyFont="1" applyAlignment="1">
      <alignment vertical="top" wrapText="1"/>
    </xf>
    <xf numFmtId="164" fontId="2" fillId="5" borderId="2" xfId="0" applyNumberFormat="1" applyFont="1" applyFill="1" applyBorder="1" applyAlignment="1">
      <alignment vertical="top" wrapText="1"/>
    </xf>
    <xf numFmtId="165" fontId="2" fillId="9" borderId="0" xfId="0" applyNumberFormat="1" applyFont="1" applyFill="1" applyAlignment="1">
      <alignment horizontal="left" vertical="top" wrapText="1"/>
    </xf>
    <xf numFmtId="0" fontId="12" fillId="0" borderId="0" xfId="0" applyFont="1" applyAlignment="1">
      <alignment horizontal="center" vertical="top" wrapText="1"/>
    </xf>
    <xf numFmtId="0" fontId="7" fillId="0" borderId="0" xfId="0" applyFont="1" applyAlignment="1">
      <alignment vertical="top" wrapText="1"/>
    </xf>
    <xf numFmtId="0" fontId="1" fillId="0" borderId="0" xfId="0" applyFont="1" applyAlignment="1">
      <alignment horizontal="center" vertical="top" wrapText="1"/>
    </xf>
    <xf numFmtId="164" fontId="1" fillId="0" borderId="0" xfId="0" applyNumberFormat="1" applyFont="1" applyAlignment="1">
      <alignment vertical="top" wrapText="1"/>
    </xf>
    <xf numFmtId="164" fontId="2" fillId="0" borderId="0" xfId="0" applyNumberFormat="1" applyFont="1" applyAlignment="1">
      <alignment vertical="top" wrapText="1"/>
    </xf>
    <xf numFmtId="164" fontId="2" fillId="0" borderId="0" xfId="0" applyNumberFormat="1" applyFont="1" applyAlignment="1">
      <alignment horizontal="left" vertical="top" wrapText="1"/>
    </xf>
    <xf numFmtId="0" fontId="6" fillId="0" borderId="0" xfId="0" applyFont="1" applyAlignment="1">
      <alignment horizontal="left" vertical="top" wrapText="1"/>
    </xf>
    <xf numFmtId="6" fontId="2" fillId="5" borderId="2" xfId="0" applyNumberFormat="1" applyFont="1" applyFill="1" applyBorder="1" applyAlignment="1">
      <alignment vertical="top" wrapText="1"/>
    </xf>
    <xf numFmtId="0" fontId="0" fillId="0" borderId="0" xfId="0" applyAlignment="1">
      <alignment vertical="top" wrapText="1"/>
    </xf>
    <xf numFmtId="169" fontId="2" fillId="0" borderId="0" xfId="1" applyNumberFormat="1" applyFont="1" applyAlignment="1">
      <alignment vertical="top" wrapText="1"/>
    </xf>
    <xf numFmtId="168" fontId="2" fillId="0" borderId="0" xfId="0" applyNumberFormat="1" applyFont="1" applyAlignment="1">
      <alignment vertical="top" wrapText="1"/>
    </xf>
    <xf numFmtId="43" fontId="2" fillId="0" borderId="0" xfId="0" applyNumberFormat="1" applyFont="1" applyAlignment="1">
      <alignment vertical="top" wrapText="1"/>
    </xf>
    <xf numFmtId="0" fontId="2" fillId="0" borderId="14" xfId="0" applyFont="1" applyBorder="1" applyAlignment="1">
      <alignment vertical="top" wrapText="1"/>
    </xf>
    <xf numFmtId="0" fontId="0" fillId="0" borderId="13" xfId="0" applyBorder="1" applyAlignment="1">
      <alignment vertical="top" wrapText="1"/>
    </xf>
    <xf numFmtId="0" fontId="2" fillId="0" borderId="12" xfId="0" applyFont="1" applyBorder="1" applyAlignment="1">
      <alignment vertical="top" wrapText="1"/>
    </xf>
    <xf numFmtId="0" fontId="2" fillId="0" borderId="11" xfId="0" applyFont="1" applyBorder="1" applyAlignment="1">
      <alignment vertical="top" wrapText="1"/>
    </xf>
    <xf numFmtId="0" fontId="2" fillId="0" borderId="10" xfId="0" applyFont="1" applyBorder="1" applyAlignment="1">
      <alignment vertical="top" wrapText="1"/>
    </xf>
    <xf numFmtId="0" fontId="2" fillId="0" borderId="9" xfId="0" applyFont="1" applyBorder="1" applyAlignment="1">
      <alignment vertical="top" wrapText="1"/>
    </xf>
    <xf numFmtId="0" fontId="0" fillId="0" borderId="8" xfId="0" applyBorder="1" applyAlignment="1">
      <alignment vertical="top" wrapText="1"/>
    </xf>
    <xf numFmtId="0" fontId="2" fillId="0" borderId="7" xfId="0" applyFont="1" applyBorder="1" applyAlignment="1">
      <alignment vertical="top" wrapText="1"/>
    </xf>
    <xf numFmtId="0" fontId="1" fillId="0" borderId="3" xfId="0" applyFont="1" applyBorder="1" applyAlignment="1">
      <alignment vertical="top" wrapText="1"/>
    </xf>
    <xf numFmtId="164" fontId="2" fillId="5" borderId="3" xfId="0" applyNumberFormat="1" applyFont="1" applyFill="1" applyBorder="1" applyAlignment="1">
      <alignment vertical="top" wrapText="1"/>
    </xf>
    <xf numFmtId="164" fontId="2" fillId="6" borderId="3" xfId="0" applyNumberFormat="1" applyFont="1" applyFill="1" applyBorder="1" applyAlignment="1">
      <alignment vertical="top" wrapText="1"/>
    </xf>
    <xf numFmtId="164" fontId="2" fillId="3" borderId="3" xfId="0" applyNumberFormat="1" applyFont="1" applyFill="1" applyBorder="1" applyAlignment="1">
      <alignment vertical="top" wrapText="1"/>
    </xf>
    <xf numFmtId="165" fontId="2" fillId="4" borderId="3" xfId="0" applyNumberFormat="1" applyFont="1" applyFill="1" applyBorder="1" applyAlignment="1">
      <alignment horizontal="left" vertical="top" wrapText="1"/>
    </xf>
    <xf numFmtId="0" fontId="1" fillId="2" borderId="3" xfId="0" quotePrefix="1" applyFont="1" applyFill="1" applyBorder="1" applyAlignment="1">
      <alignment horizontal="center" vertical="top" wrapText="1"/>
    </xf>
    <xf numFmtId="164" fontId="2" fillId="4" borderId="3" xfId="0" applyNumberFormat="1" applyFont="1" applyFill="1" applyBorder="1" applyAlignment="1">
      <alignment vertical="top" wrapText="1"/>
    </xf>
    <xf numFmtId="0" fontId="1" fillId="0" borderId="3" xfId="0" applyFont="1" applyBorder="1" applyAlignment="1">
      <alignment horizontal="center" vertical="top" wrapText="1"/>
    </xf>
    <xf numFmtId="0" fontId="2" fillId="0" borderId="3" xfId="0" applyFont="1" applyBorder="1" applyAlignment="1">
      <alignment horizontal="center" vertical="top" wrapText="1"/>
    </xf>
    <xf numFmtId="0" fontId="2" fillId="0" borderId="3" xfId="0" applyFont="1" applyBorder="1" applyAlignment="1">
      <alignment vertical="top" wrapText="1"/>
    </xf>
    <xf numFmtId="165" fontId="2" fillId="4" borderId="3" xfId="0" applyNumberFormat="1" applyFont="1" applyFill="1" applyBorder="1" applyAlignment="1">
      <alignment horizontal="center" vertical="top" wrapText="1"/>
    </xf>
    <xf numFmtId="165" fontId="1" fillId="4" borderId="3" xfId="0" applyNumberFormat="1" applyFont="1" applyFill="1" applyBorder="1" applyAlignment="1">
      <alignment horizontal="center" vertical="top" wrapText="1"/>
    </xf>
    <xf numFmtId="164" fontId="1" fillId="6" borderId="3" xfId="0" applyNumberFormat="1" applyFont="1" applyFill="1" applyBorder="1" applyAlignment="1">
      <alignment vertical="top" wrapText="1"/>
    </xf>
    <xf numFmtId="164" fontId="1" fillId="8" borderId="3" xfId="0" applyNumberFormat="1" applyFont="1" applyFill="1" applyBorder="1" applyAlignment="1">
      <alignment vertical="top" wrapText="1"/>
    </xf>
    <xf numFmtId="0" fontId="2" fillId="0" borderId="6" xfId="0" applyFont="1" applyBorder="1" applyAlignment="1">
      <alignment vertical="top" wrapText="1"/>
    </xf>
    <xf numFmtId="6" fontId="1" fillId="6" borderId="15" xfId="0" applyNumberFormat="1" applyFont="1" applyFill="1" applyBorder="1" applyAlignment="1">
      <alignment vertical="top" wrapText="1"/>
    </xf>
    <xf numFmtId="166" fontId="1" fillId="6" borderId="3" xfId="2" applyNumberFormat="1" applyFont="1" applyFill="1" applyBorder="1" applyAlignment="1">
      <alignment vertical="top" wrapText="1"/>
    </xf>
    <xf numFmtId="166" fontId="2" fillId="4" borderId="3" xfId="2" applyNumberFormat="1" applyFont="1" applyFill="1" applyBorder="1" applyAlignment="1">
      <alignment horizontal="right" vertical="top" wrapText="1"/>
    </xf>
    <xf numFmtId="167" fontId="1" fillId="6" borderId="3" xfId="2" applyNumberFormat="1" applyFont="1" applyFill="1" applyBorder="1" applyAlignment="1">
      <alignment horizontal="right" vertical="top" wrapText="1"/>
    </xf>
    <xf numFmtId="166" fontId="1" fillId="6" borderId="3" xfId="2" applyNumberFormat="1" applyFont="1" applyFill="1" applyBorder="1" applyAlignment="1">
      <alignment horizontal="right" vertical="top" wrapText="1"/>
    </xf>
    <xf numFmtId="38" fontId="2" fillId="5" borderId="3" xfId="0" applyNumberFormat="1" applyFont="1" applyFill="1" applyBorder="1" applyAlignment="1">
      <alignment vertical="top" wrapText="1"/>
    </xf>
    <xf numFmtId="164" fontId="2" fillId="5" borderId="15" xfId="0" applyNumberFormat="1" applyFont="1" applyFill="1" applyBorder="1" applyAlignment="1">
      <alignment vertical="top" wrapText="1"/>
    </xf>
    <xf numFmtId="0" fontId="1" fillId="0" borderId="16" xfId="0" applyFont="1" applyBorder="1" applyAlignment="1">
      <alignment vertical="top" wrapText="1"/>
    </xf>
    <xf numFmtId="164" fontId="2" fillId="6" borderId="1" xfId="0" applyNumberFormat="1" applyFont="1" applyFill="1" applyBorder="1" applyAlignment="1">
      <alignment vertical="top" wrapText="1"/>
    </xf>
    <xf numFmtId="165" fontId="2" fillId="7" borderId="15" xfId="0" applyNumberFormat="1" applyFont="1" applyFill="1" applyBorder="1" applyAlignment="1">
      <alignment horizontal="left" vertical="top" wrapText="1"/>
    </xf>
    <xf numFmtId="0" fontId="1" fillId="2" borderId="3" xfId="0" quotePrefix="1" applyFont="1" applyFill="1" applyBorder="1" applyAlignment="1">
      <alignment horizontal="left" vertical="top" wrapText="1"/>
    </xf>
    <xf numFmtId="0" fontId="2" fillId="0" borderId="9" xfId="0" applyFont="1" applyBorder="1" applyAlignment="1">
      <alignment horizontal="center" vertical="top" wrapText="1"/>
    </xf>
    <xf numFmtId="0" fontId="2" fillId="0" borderId="8" xfId="0" applyFont="1" applyBorder="1" applyAlignment="1">
      <alignmen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4" xfId="0" applyFont="1" applyFill="1" applyBorder="1" applyAlignment="1">
      <alignment horizontal="left" vertical="top" wrapText="1"/>
    </xf>
    <xf numFmtId="0" fontId="7" fillId="0" borderId="0" xfId="0" applyFont="1" applyAlignment="1">
      <alignment horizontal="left" vertical="top" wrapText="1"/>
    </xf>
    <xf numFmtId="165" fontId="13" fillId="7" borderId="3" xfId="0" applyNumberFormat="1" applyFont="1" applyFill="1" applyBorder="1" applyAlignment="1">
      <alignment horizontal="left" vertical="top" wrapText="1"/>
    </xf>
    <xf numFmtId="165" fontId="13" fillId="7" borderId="1" xfId="0" applyNumberFormat="1" applyFont="1" applyFill="1" applyBorder="1" applyAlignment="1">
      <alignment horizontal="left" vertical="top" wrapText="1"/>
    </xf>
    <xf numFmtId="0" fontId="14" fillId="0" borderId="0" xfId="0" applyFont="1" applyAlignment="1">
      <alignment horizontal="left" vertical="top" wrapText="1"/>
    </xf>
    <xf numFmtId="0" fontId="15" fillId="0" borderId="3" xfId="0" quotePrefix="1" applyFont="1" applyBorder="1" applyAlignment="1">
      <alignment horizontal="left" vertical="top"/>
    </xf>
    <xf numFmtId="0" fontId="16" fillId="0" borderId="1" xfId="0" applyFont="1" applyBorder="1" applyAlignment="1">
      <alignment horizontal="center"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34925</xdr:colOff>
      <xdr:row>106</xdr:row>
      <xdr:rowOff>63500</xdr:rowOff>
    </xdr:from>
    <xdr:to>
      <xdr:col>3</xdr:col>
      <xdr:colOff>31750</xdr:colOff>
      <xdr:row>118</xdr:row>
      <xdr:rowOff>0</xdr:rowOff>
    </xdr:to>
    <xdr:sp macro="" textlink="">
      <xdr:nvSpPr>
        <xdr:cNvPr id="2" name="TextBox 1">
          <a:extLst>
            <a:ext uri="{FF2B5EF4-FFF2-40B4-BE49-F238E27FC236}">
              <a16:creationId xmlns:a16="http://schemas.microsoft.com/office/drawing/2014/main" id="{86527375-A495-4D22-9A12-3D6A87783909}"/>
            </a:ext>
          </a:extLst>
        </xdr:cNvPr>
        <xdr:cNvSpPr txBox="1"/>
      </xdr:nvSpPr>
      <xdr:spPr>
        <a:xfrm>
          <a:off x="34925" y="18542000"/>
          <a:ext cx="1768475" cy="222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I declare and affirm under the penalties of perjury that this Direct Care Cost Quotient Compliance Form has been examined by me and, to the best of my knowledge and belief, is a true and correct statement of direct care expenses and hours. Further, I declare that the Form and supplemental information were prepared from the books and records of the provider, unless otherwise noted, in accordance with applicable regulations and instructions. I understand that any payment resulting from this report will be from state and federal funds and that any false statements or documents, or the concealment of a material fact, may be prosecuted under applicable federal and state laws. I also understand that this report and supporting schedules are subject to audit and verification by the Executive Office of Health and Human Services or any other state agency or their subcontractors. I will keep all records, books, and other information pertaining to this Form for a period of five years. If there is an unresolved audit exception, I will keep these records until all issues are resolved.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2F412-73DE-4630-BD90-7B9502D7C4A5}">
  <dimension ref="A1:H124"/>
  <sheetViews>
    <sheetView showGridLines="0" tabSelected="1" zoomScale="120" zoomScaleNormal="120" workbookViewId="0">
      <selection activeCell="A92" sqref="A92:C92"/>
    </sheetView>
  </sheetViews>
  <sheetFormatPr defaultColWidth="26.140625" defaultRowHeight="12.75"/>
  <cols>
    <col min="1" max="1" width="26.140625" style="1"/>
    <col min="2" max="2" width="57.140625" style="1" customWidth="1"/>
    <col min="3" max="7" width="26.140625" style="1"/>
    <col min="8" max="8" width="26.140625" style="9"/>
    <col min="9" max="16384" width="26.140625" style="1"/>
  </cols>
  <sheetData>
    <row r="1" spans="1:7">
      <c r="A1" s="68" t="s">
        <v>0</v>
      </c>
      <c r="B1" s="68"/>
      <c r="C1" s="68"/>
      <c r="D1" s="68"/>
      <c r="E1" s="68"/>
      <c r="F1" s="68"/>
      <c r="G1" s="68"/>
    </row>
    <row r="2" spans="1:7" ht="13.5" thickBot="1">
      <c r="A2" s="10"/>
    </row>
    <row r="3" spans="1:7" ht="13.5" thickBot="1">
      <c r="B3" s="55" t="s">
        <v>1</v>
      </c>
    </row>
    <row r="4" spans="1:7">
      <c r="B4" s="54" t="s">
        <v>2</v>
      </c>
    </row>
    <row r="5" spans="1:7" ht="13.5" thickBot="1">
      <c r="A5" s="10"/>
      <c r="B5" s="56" t="s">
        <v>3</v>
      </c>
    </row>
    <row r="6" spans="1:7" ht="13.5" thickBot="1">
      <c r="A6" s="10"/>
      <c r="B6" s="11" t="s">
        <v>4</v>
      </c>
    </row>
    <row r="7" spans="1:7">
      <c r="A7" s="10"/>
      <c r="B7" s="57" t="s">
        <v>5</v>
      </c>
    </row>
    <row r="8" spans="1:7">
      <c r="A8" s="10"/>
      <c r="B8" s="36" t="s">
        <v>6</v>
      </c>
    </row>
    <row r="9" spans="1:7">
      <c r="A9" s="10"/>
      <c r="B9" s="37" t="s">
        <v>7</v>
      </c>
    </row>
    <row r="10" spans="1:7">
      <c r="A10" s="10"/>
      <c r="B10" s="12"/>
    </row>
    <row r="11" spans="1:7">
      <c r="A11" s="58" t="s">
        <v>8</v>
      </c>
      <c r="B11" s="39"/>
    </row>
    <row r="12" spans="1:7">
      <c r="A12" s="58" t="s">
        <v>9</v>
      </c>
      <c r="B12" s="39"/>
    </row>
    <row r="13" spans="1:7">
      <c r="A13" s="58" t="s">
        <v>10</v>
      </c>
      <c r="B13" s="54"/>
    </row>
    <row r="14" spans="1:7">
      <c r="A14" s="58" t="s">
        <v>11</v>
      </c>
      <c r="B14" s="54"/>
    </row>
    <row r="15" spans="1:7">
      <c r="A15" s="58" t="s">
        <v>12</v>
      </c>
      <c r="B15" s="54"/>
    </row>
    <row r="16" spans="1:7" ht="13.5" customHeight="1">
      <c r="A16" s="58" t="s">
        <v>13</v>
      </c>
      <c r="B16" s="54"/>
    </row>
    <row r="17" spans="1:8">
      <c r="C17" s="70" t="s">
        <v>14</v>
      </c>
      <c r="D17" s="70"/>
      <c r="E17" s="70"/>
      <c r="F17" s="70"/>
      <c r="G17" s="70"/>
      <c r="H17" s="13"/>
    </row>
    <row r="18" spans="1:8">
      <c r="A18" s="61" t="s">
        <v>15</v>
      </c>
      <c r="B18" s="61"/>
      <c r="C18" s="61"/>
      <c r="D18" s="61"/>
      <c r="E18" s="61"/>
      <c r="F18" s="61"/>
      <c r="G18" s="61"/>
    </row>
    <row r="19" spans="1:8">
      <c r="A19" s="38"/>
      <c r="B19" s="38"/>
      <c r="C19" s="38" t="s">
        <v>16</v>
      </c>
      <c r="D19" s="38" t="s">
        <v>17</v>
      </c>
      <c r="E19" s="38" t="s">
        <v>18</v>
      </c>
      <c r="F19" s="38" t="s">
        <v>19</v>
      </c>
      <c r="G19" s="38" t="s">
        <v>20</v>
      </c>
    </row>
    <row r="20" spans="1:8">
      <c r="A20" s="40" t="s">
        <v>21</v>
      </c>
      <c r="B20" s="40" t="s">
        <v>22</v>
      </c>
      <c r="C20" s="40" t="s">
        <v>23</v>
      </c>
      <c r="D20" s="40" t="s">
        <v>24</v>
      </c>
      <c r="E20" s="40" t="s">
        <v>25</v>
      </c>
      <c r="F20" s="40" t="s">
        <v>26</v>
      </c>
      <c r="G20" s="40" t="s">
        <v>27</v>
      </c>
      <c r="H20" s="14"/>
    </row>
    <row r="21" spans="1:8">
      <c r="A21" s="41">
        <v>1</v>
      </c>
      <c r="B21" s="42" t="s">
        <v>28</v>
      </c>
      <c r="C21" s="34"/>
      <c r="D21" s="34"/>
      <c r="E21" s="35">
        <f t="shared" ref="E21:E41" si="0">C21+D21</f>
        <v>0</v>
      </c>
      <c r="F21" s="43">
        <v>1</v>
      </c>
      <c r="G21" s="35">
        <f t="shared" ref="G21:G41" si="1">E21*F21</f>
        <v>0</v>
      </c>
      <c r="H21" s="14"/>
    </row>
    <row r="22" spans="1:8">
      <c r="A22" s="41">
        <v>2</v>
      </c>
      <c r="B22" s="42" t="s">
        <v>29</v>
      </c>
      <c r="C22" s="34"/>
      <c r="D22" s="34"/>
      <c r="E22" s="35">
        <f t="shared" si="0"/>
        <v>0</v>
      </c>
      <c r="F22" s="43">
        <v>1</v>
      </c>
      <c r="G22" s="35">
        <f t="shared" si="1"/>
        <v>0</v>
      </c>
      <c r="H22" s="14"/>
    </row>
    <row r="23" spans="1:8">
      <c r="A23" s="41">
        <v>3</v>
      </c>
      <c r="B23" s="42" t="s">
        <v>30</v>
      </c>
      <c r="C23" s="34"/>
      <c r="D23" s="34"/>
      <c r="E23" s="35">
        <f t="shared" si="0"/>
        <v>0</v>
      </c>
      <c r="F23" s="43">
        <v>1</v>
      </c>
      <c r="G23" s="35">
        <f t="shared" si="1"/>
        <v>0</v>
      </c>
      <c r="H23" s="14"/>
    </row>
    <row r="24" spans="1:8">
      <c r="A24" s="41">
        <v>4</v>
      </c>
      <c r="B24" s="42" t="s">
        <v>31</v>
      </c>
      <c r="C24" s="34"/>
      <c r="D24" s="34"/>
      <c r="E24" s="35">
        <f t="shared" si="0"/>
        <v>0</v>
      </c>
      <c r="F24" s="43">
        <v>1</v>
      </c>
      <c r="G24" s="35">
        <f t="shared" si="1"/>
        <v>0</v>
      </c>
      <c r="H24" s="14"/>
    </row>
    <row r="25" spans="1:8">
      <c r="A25" s="41">
        <v>5</v>
      </c>
      <c r="B25" s="42" t="s">
        <v>32</v>
      </c>
      <c r="C25" s="34"/>
      <c r="D25" s="34"/>
      <c r="E25" s="35">
        <f t="shared" si="0"/>
        <v>0</v>
      </c>
      <c r="F25" s="43">
        <v>1</v>
      </c>
      <c r="G25" s="35">
        <f t="shared" si="1"/>
        <v>0</v>
      </c>
      <c r="H25" s="14"/>
    </row>
    <row r="26" spans="1:8" ht="38.25">
      <c r="A26" s="41">
        <v>6</v>
      </c>
      <c r="B26" s="42" t="s">
        <v>33</v>
      </c>
      <c r="C26" s="34"/>
      <c r="D26" s="34"/>
      <c r="E26" s="35">
        <f t="shared" si="0"/>
        <v>0</v>
      </c>
      <c r="F26" s="43">
        <v>1</v>
      </c>
      <c r="G26" s="35">
        <f t="shared" si="1"/>
        <v>0</v>
      </c>
      <c r="H26" s="14"/>
    </row>
    <row r="27" spans="1:8">
      <c r="A27" s="41">
        <v>7</v>
      </c>
      <c r="B27" s="42" t="s">
        <v>34</v>
      </c>
      <c r="C27" s="34"/>
      <c r="D27" s="34"/>
      <c r="E27" s="35">
        <f t="shared" si="0"/>
        <v>0</v>
      </c>
      <c r="F27" s="43">
        <v>1</v>
      </c>
      <c r="G27" s="35">
        <f t="shared" si="1"/>
        <v>0</v>
      </c>
      <c r="H27" s="14"/>
    </row>
    <row r="28" spans="1:8">
      <c r="A28" s="41">
        <v>8</v>
      </c>
      <c r="B28" s="42" t="s">
        <v>35</v>
      </c>
      <c r="C28" s="34"/>
      <c r="D28" s="34"/>
      <c r="E28" s="35">
        <f t="shared" si="0"/>
        <v>0</v>
      </c>
      <c r="F28" s="43">
        <v>1</v>
      </c>
      <c r="G28" s="35">
        <f t="shared" si="1"/>
        <v>0</v>
      </c>
      <c r="H28" s="14"/>
    </row>
    <row r="29" spans="1:8">
      <c r="A29" s="41">
        <v>9</v>
      </c>
      <c r="B29" s="42" t="s">
        <v>36</v>
      </c>
      <c r="C29" s="34"/>
      <c r="D29" s="34"/>
      <c r="E29" s="35">
        <f t="shared" si="0"/>
        <v>0</v>
      </c>
      <c r="F29" s="43">
        <v>1</v>
      </c>
      <c r="G29" s="35">
        <f t="shared" si="1"/>
        <v>0</v>
      </c>
      <c r="H29" s="14"/>
    </row>
    <row r="30" spans="1:8">
      <c r="A30" s="41">
        <v>10</v>
      </c>
      <c r="B30" s="42" t="s">
        <v>37</v>
      </c>
      <c r="C30" s="34"/>
      <c r="D30" s="34"/>
      <c r="E30" s="35">
        <f t="shared" si="0"/>
        <v>0</v>
      </c>
      <c r="F30" s="43">
        <v>1</v>
      </c>
      <c r="G30" s="35">
        <f t="shared" si="1"/>
        <v>0</v>
      </c>
    </row>
    <row r="31" spans="1:8">
      <c r="A31" s="41">
        <v>11</v>
      </c>
      <c r="B31" s="42" t="s">
        <v>38</v>
      </c>
      <c r="C31" s="34"/>
      <c r="D31" s="34"/>
      <c r="E31" s="35">
        <f t="shared" si="0"/>
        <v>0</v>
      </c>
      <c r="F31" s="43">
        <v>1</v>
      </c>
      <c r="G31" s="35">
        <f t="shared" si="1"/>
        <v>0</v>
      </c>
      <c r="H31" s="14"/>
    </row>
    <row r="32" spans="1:8">
      <c r="A32" s="41">
        <v>12</v>
      </c>
      <c r="B32" s="42" t="s">
        <v>39</v>
      </c>
      <c r="C32" s="34"/>
      <c r="D32" s="34"/>
      <c r="E32" s="35">
        <f t="shared" si="0"/>
        <v>0</v>
      </c>
      <c r="F32" s="43">
        <v>1</v>
      </c>
      <c r="G32" s="35">
        <f t="shared" si="1"/>
        <v>0</v>
      </c>
      <c r="H32" s="14"/>
    </row>
    <row r="33" spans="1:8">
      <c r="A33" s="41">
        <v>13</v>
      </c>
      <c r="B33" s="42" t="s">
        <v>40</v>
      </c>
      <c r="C33" s="34"/>
      <c r="D33" s="34"/>
      <c r="E33" s="35">
        <f t="shared" si="0"/>
        <v>0</v>
      </c>
      <c r="F33" s="43">
        <v>1</v>
      </c>
      <c r="G33" s="35">
        <f t="shared" si="1"/>
        <v>0</v>
      </c>
      <c r="H33" s="14"/>
    </row>
    <row r="34" spans="1:8">
      <c r="A34" s="41">
        <v>14</v>
      </c>
      <c r="B34" s="42" t="s">
        <v>41</v>
      </c>
      <c r="C34" s="34"/>
      <c r="D34" s="34"/>
      <c r="E34" s="35">
        <f t="shared" si="0"/>
        <v>0</v>
      </c>
      <c r="F34" s="44">
        <v>1.5</v>
      </c>
      <c r="G34" s="35">
        <f t="shared" si="1"/>
        <v>0</v>
      </c>
      <c r="H34" s="14"/>
    </row>
    <row r="35" spans="1:8">
      <c r="A35" s="41">
        <v>15</v>
      </c>
      <c r="B35" s="42" t="s">
        <v>42</v>
      </c>
      <c r="C35" s="34"/>
      <c r="D35" s="34"/>
      <c r="E35" s="35">
        <f t="shared" si="0"/>
        <v>0</v>
      </c>
      <c r="F35" s="43">
        <v>1</v>
      </c>
      <c r="G35" s="35">
        <f t="shared" si="1"/>
        <v>0</v>
      </c>
      <c r="H35" s="14"/>
    </row>
    <row r="36" spans="1:8">
      <c r="A36" s="41">
        <v>16</v>
      </c>
      <c r="B36" s="42" t="s">
        <v>43</v>
      </c>
      <c r="C36" s="34"/>
      <c r="D36" s="34"/>
      <c r="E36" s="35">
        <f t="shared" si="0"/>
        <v>0</v>
      </c>
      <c r="F36" s="43">
        <v>1</v>
      </c>
      <c r="G36" s="35">
        <f t="shared" si="1"/>
        <v>0</v>
      </c>
      <c r="H36" s="14"/>
    </row>
    <row r="37" spans="1:8">
      <c r="A37" s="41">
        <v>17</v>
      </c>
      <c r="B37" s="42" t="s">
        <v>44</v>
      </c>
      <c r="C37" s="34"/>
      <c r="D37" s="34"/>
      <c r="E37" s="35">
        <f t="shared" si="0"/>
        <v>0</v>
      </c>
      <c r="F37" s="43">
        <v>1</v>
      </c>
      <c r="G37" s="35">
        <f t="shared" si="1"/>
        <v>0</v>
      </c>
      <c r="H37" s="14"/>
    </row>
    <row r="38" spans="1:8">
      <c r="A38" s="41">
        <v>18</v>
      </c>
      <c r="B38" s="42" t="s">
        <v>45</v>
      </c>
      <c r="C38" s="34"/>
      <c r="D38" s="34"/>
      <c r="E38" s="35">
        <f t="shared" si="0"/>
        <v>0</v>
      </c>
      <c r="F38" s="43">
        <v>1</v>
      </c>
      <c r="G38" s="35">
        <f t="shared" si="1"/>
        <v>0</v>
      </c>
      <c r="H38" s="14"/>
    </row>
    <row r="39" spans="1:8">
      <c r="A39" s="41">
        <v>19</v>
      </c>
      <c r="B39" s="42" t="s">
        <v>46</v>
      </c>
      <c r="C39" s="34"/>
      <c r="D39" s="34"/>
      <c r="E39" s="35">
        <f t="shared" si="0"/>
        <v>0</v>
      </c>
      <c r="F39" s="44">
        <v>1.5</v>
      </c>
      <c r="G39" s="35">
        <f t="shared" si="1"/>
        <v>0</v>
      </c>
      <c r="H39" s="14"/>
    </row>
    <row r="40" spans="1:8">
      <c r="A40" s="41">
        <v>20</v>
      </c>
      <c r="B40" s="42" t="s">
        <v>47</v>
      </c>
      <c r="C40" s="34"/>
      <c r="D40" s="34"/>
      <c r="E40" s="35">
        <f t="shared" si="0"/>
        <v>0</v>
      </c>
      <c r="F40" s="43">
        <v>1</v>
      </c>
      <c r="G40" s="35">
        <f t="shared" si="1"/>
        <v>0</v>
      </c>
      <c r="H40" s="14"/>
    </row>
    <row r="41" spans="1:8">
      <c r="A41" s="41">
        <v>21</v>
      </c>
      <c r="B41" s="42" t="s">
        <v>48</v>
      </c>
      <c r="C41" s="34"/>
      <c r="D41" s="34"/>
      <c r="E41" s="35">
        <f t="shared" si="0"/>
        <v>0</v>
      </c>
      <c r="F41" s="43">
        <v>1</v>
      </c>
      <c r="G41" s="35">
        <f t="shared" si="1"/>
        <v>0</v>
      </c>
      <c r="H41" s="14"/>
    </row>
    <row r="42" spans="1:8">
      <c r="A42" s="40">
        <v>22</v>
      </c>
      <c r="B42" s="33" t="s">
        <v>49</v>
      </c>
      <c r="C42" s="45">
        <f>SUM(C21:C41)</f>
        <v>0</v>
      </c>
      <c r="D42" s="45">
        <f>SUM(D21:D41)</f>
        <v>0</v>
      </c>
      <c r="E42" s="45">
        <f>SUM(E21:E41)</f>
        <v>0</v>
      </c>
      <c r="F42" s="46"/>
      <c r="G42" s="45">
        <f>SUM(G21:G41)</f>
        <v>0</v>
      </c>
      <c r="H42" s="14"/>
    </row>
    <row r="43" spans="1:8">
      <c r="A43" s="15"/>
      <c r="B43" s="10"/>
      <c r="C43" s="16"/>
      <c r="D43" s="16"/>
      <c r="E43" s="16"/>
      <c r="F43" s="16"/>
      <c r="G43" s="16"/>
      <c r="H43" s="14"/>
    </row>
    <row r="44" spans="1:8">
      <c r="A44" s="61" t="s">
        <v>50</v>
      </c>
      <c r="B44" s="61"/>
      <c r="C44" s="61"/>
      <c r="H44" s="14"/>
    </row>
    <row r="45" spans="1:8">
      <c r="A45" s="38"/>
      <c r="B45" s="38"/>
      <c r="C45" s="38" t="s">
        <v>16</v>
      </c>
      <c r="H45" s="14"/>
    </row>
    <row r="46" spans="1:8">
      <c r="A46" s="40" t="s">
        <v>21</v>
      </c>
      <c r="B46" s="40" t="s">
        <v>22</v>
      </c>
      <c r="C46" s="40" t="s">
        <v>51</v>
      </c>
      <c r="H46" s="14"/>
    </row>
    <row r="47" spans="1:8">
      <c r="A47" s="41">
        <v>23</v>
      </c>
      <c r="B47" s="42" t="s">
        <v>52</v>
      </c>
      <c r="C47" s="34"/>
      <c r="H47" s="14"/>
    </row>
    <row r="48" spans="1:8">
      <c r="A48" s="41">
        <v>24</v>
      </c>
      <c r="B48" s="42" t="s">
        <v>53</v>
      </c>
      <c r="C48" s="34"/>
      <c r="H48" s="14"/>
    </row>
    <row r="49" spans="1:8">
      <c r="A49" s="40">
        <v>25</v>
      </c>
      <c r="B49" s="33" t="s">
        <v>54</v>
      </c>
      <c r="C49" s="45">
        <f>SUM(C47:C48)</f>
        <v>0</v>
      </c>
      <c r="D49" s="17"/>
      <c r="E49" s="17"/>
      <c r="F49" s="17"/>
      <c r="G49" s="17"/>
      <c r="H49" s="14"/>
    </row>
    <row r="50" spans="1:8">
      <c r="C50" s="17"/>
      <c r="D50" s="15"/>
      <c r="E50" s="15"/>
      <c r="F50" s="15"/>
      <c r="G50" s="15"/>
      <c r="H50" s="14"/>
    </row>
    <row r="51" spans="1:8" s="8" customFormat="1">
      <c r="A51" s="61" t="s">
        <v>55</v>
      </c>
      <c r="B51" s="61"/>
      <c r="C51" s="61"/>
      <c r="D51" s="18"/>
      <c r="E51" s="18"/>
      <c r="F51" s="18"/>
      <c r="G51" s="18"/>
      <c r="H51" s="19"/>
    </row>
    <row r="52" spans="1:8">
      <c r="A52" s="38"/>
      <c r="B52" s="38"/>
      <c r="C52" s="38" t="s">
        <v>16</v>
      </c>
      <c r="H52" s="14"/>
    </row>
    <row r="53" spans="1:8">
      <c r="A53" s="40" t="s">
        <v>21</v>
      </c>
      <c r="B53" s="40" t="s">
        <v>22</v>
      </c>
      <c r="C53" s="40" t="s">
        <v>51</v>
      </c>
      <c r="D53" s="17"/>
      <c r="E53" s="17"/>
      <c r="F53" s="17"/>
      <c r="G53" s="17"/>
    </row>
    <row r="54" spans="1:8">
      <c r="A54" s="41">
        <v>26</v>
      </c>
      <c r="B54" s="42" t="s">
        <v>56</v>
      </c>
      <c r="C54" s="34"/>
      <c r="D54" s="65"/>
      <c r="E54" s="65"/>
      <c r="F54" s="65"/>
      <c r="G54" s="65"/>
      <c r="H54" s="1"/>
    </row>
    <row r="55" spans="1:8">
      <c r="A55" s="41">
        <v>27</v>
      </c>
      <c r="B55" s="42" t="s">
        <v>57</v>
      </c>
      <c r="C55" s="34"/>
      <c r="D55" s="14"/>
      <c r="E55" s="17"/>
      <c r="F55" s="14"/>
      <c r="G55" s="14"/>
      <c r="H55" s="1"/>
    </row>
    <row r="56" spans="1:8">
      <c r="A56" s="41">
        <v>28</v>
      </c>
      <c r="B56" s="42" t="s">
        <v>58</v>
      </c>
      <c r="C56" s="34"/>
      <c r="D56" s="14"/>
      <c r="E56" s="17"/>
      <c r="F56" s="14"/>
      <c r="G56" s="14"/>
      <c r="H56" s="1"/>
    </row>
    <row r="57" spans="1:8">
      <c r="A57" s="41">
        <v>29</v>
      </c>
      <c r="B57" s="42" t="s">
        <v>59</v>
      </c>
      <c r="C57" s="34"/>
      <c r="D57" s="14"/>
      <c r="E57" s="17"/>
      <c r="F57" s="14"/>
      <c r="G57" s="14"/>
      <c r="H57" s="1"/>
    </row>
    <row r="58" spans="1:8">
      <c r="A58" s="40">
        <v>30</v>
      </c>
      <c r="B58" s="33" t="s">
        <v>60</v>
      </c>
      <c r="C58" s="45">
        <f>SUM(C54:C57)</f>
        <v>0</v>
      </c>
      <c r="D58" s="14"/>
      <c r="E58" s="17"/>
      <c r="F58" s="14"/>
      <c r="G58" s="14"/>
      <c r="H58" s="1"/>
    </row>
    <row r="59" spans="1:8" ht="13.5" thickBot="1">
      <c r="A59" s="66" t="s">
        <v>61</v>
      </c>
      <c r="B59" s="66"/>
      <c r="C59" s="67"/>
      <c r="D59" s="14"/>
      <c r="E59" s="17"/>
      <c r="F59" s="14"/>
      <c r="G59" s="14"/>
      <c r="H59" s="1"/>
    </row>
    <row r="60" spans="1:8" ht="13.5" thickBot="1">
      <c r="A60" s="41">
        <v>31</v>
      </c>
      <c r="B60" s="47" t="s">
        <v>62</v>
      </c>
      <c r="C60" s="20"/>
      <c r="D60" s="17"/>
      <c r="E60" s="17"/>
      <c r="F60" s="17"/>
      <c r="G60" s="17"/>
      <c r="H60" s="14"/>
    </row>
    <row r="61" spans="1:8" ht="13.5" thickBot="1">
      <c r="A61" s="41">
        <v>32</v>
      </c>
      <c r="B61" s="47" t="s">
        <v>63</v>
      </c>
      <c r="C61" s="20"/>
      <c r="D61" s="17"/>
      <c r="E61" s="17"/>
      <c r="F61" s="17"/>
      <c r="G61" s="17"/>
      <c r="H61" s="14"/>
    </row>
    <row r="62" spans="1:8" ht="13.5" thickBot="1">
      <c r="A62" s="41">
        <v>33</v>
      </c>
      <c r="B62" s="47" t="s">
        <v>64</v>
      </c>
      <c r="C62" s="20"/>
      <c r="D62" s="17"/>
      <c r="E62" s="17"/>
      <c r="F62" s="17"/>
      <c r="G62" s="17"/>
      <c r="H62" s="14"/>
    </row>
    <row r="63" spans="1:8" ht="13.5" thickBot="1">
      <c r="A63" s="41">
        <v>34</v>
      </c>
      <c r="B63" s="47" t="s">
        <v>65</v>
      </c>
      <c r="C63" s="20"/>
      <c r="D63" s="17"/>
      <c r="E63" s="17"/>
      <c r="F63" s="17"/>
      <c r="G63" s="17"/>
      <c r="H63" s="14"/>
    </row>
    <row r="64" spans="1:8" ht="13.5" thickBot="1">
      <c r="A64" s="41">
        <v>35</v>
      </c>
      <c r="B64" s="47" t="s">
        <v>66</v>
      </c>
      <c r="C64" s="20"/>
      <c r="D64" s="17"/>
      <c r="E64" s="17"/>
      <c r="F64" s="17"/>
      <c r="G64" s="17"/>
      <c r="H64" s="14"/>
    </row>
    <row r="65" spans="1:8" ht="13.5" thickBot="1">
      <c r="A65" s="41">
        <v>36</v>
      </c>
      <c r="B65" s="47" t="s">
        <v>67</v>
      </c>
      <c r="C65" s="20"/>
      <c r="D65" s="17"/>
      <c r="E65" s="17"/>
      <c r="F65" s="17"/>
      <c r="G65" s="17"/>
      <c r="H65" s="14"/>
    </row>
    <row r="66" spans="1:8">
      <c r="A66" s="40">
        <v>37</v>
      </c>
      <c r="B66" s="33" t="s">
        <v>68</v>
      </c>
      <c r="C66" s="48">
        <f>SUM(C60:C65)</f>
        <v>0</v>
      </c>
      <c r="D66" s="17"/>
      <c r="E66" s="17"/>
      <c r="F66" s="17"/>
      <c r="G66" s="17"/>
      <c r="H66" s="14"/>
    </row>
    <row r="67" spans="1:8" ht="13.5" thickBot="1">
      <c r="A67" s="40">
        <v>38</v>
      </c>
      <c r="B67" s="33" t="s">
        <v>69</v>
      </c>
      <c r="C67" s="45">
        <f>C58+C66</f>
        <v>0</v>
      </c>
      <c r="D67" s="17"/>
      <c r="E67" s="17"/>
      <c r="F67" s="17"/>
      <c r="G67" s="17"/>
      <c r="H67" s="14"/>
    </row>
    <row r="68" spans="1:8" ht="15.75" thickBot="1">
      <c r="A68" s="41">
        <v>39</v>
      </c>
      <c r="B68" s="42" t="s">
        <v>70</v>
      </c>
      <c r="C68" s="20"/>
      <c r="D68" s="17"/>
      <c r="E68" s="21"/>
      <c r="F68" s="17"/>
      <c r="G68" s="17"/>
      <c r="H68" s="14"/>
    </row>
    <row r="69" spans="1:8" ht="15">
      <c r="C69" s="17"/>
      <c r="D69" s="17"/>
      <c r="E69" s="21"/>
      <c r="F69" s="17"/>
      <c r="G69" s="17"/>
      <c r="H69" s="14"/>
    </row>
    <row r="70" spans="1:8" ht="15">
      <c r="A70" s="61" t="s">
        <v>71</v>
      </c>
      <c r="B70" s="61"/>
      <c r="C70" s="61"/>
      <c r="D70" s="17"/>
      <c r="E70" s="21"/>
      <c r="F70" s="17"/>
      <c r="G70" s="17"/>
      <c r="H70" s="14"/>
    </row>
    <row r="71" spans="1:8" ht="15">
      <c r="A71" s="38"/>
      <c r="B71" s="38"/>
      <c r="C71" s="38" t="s">
        <v>16</v>
      </c>
      <c r="D71" s="17"/>
      <c r="E71" s="21"/>
      <c r="F71" s="17"/>
      <c r="G71" s="17"/>
      <c r="H71" s="14"/>
    </row>
    <row r="72" spans="1:8" ht="15">
      <c r="A72" s="40" t="s">
        <v>21</v>
      </c>
      <c r="B72" s="40" t="s">
        <v>22</v>
      </c>
      <c r="C72" s="40" t="s">
        <v>51</v>
      </c>
      <c r="D72" s="17"/>
      <c r="E72" s="21"/>
      <c r="F72" s="17"/>
      <c r="G72" s="17"/>
      <c r="H72" s="14"/>
    </row>
    <row r="73" spans="1:8">
      <c r="A73" s="41">
        <v>40</v>
      </c>
      <c r="B73" s="42" t="s">
        <v>72</v>
      </c>
      <c r="C73" s="36">
        <f>G42</f>
        <v>0</v>
      </c>
      <c r="D73" s="17"/>
      <c r="E73" s="17"/>
      <c r="F73" s="17"/>
      <c r="G73" s="17"/>
      <c r="H73" s="14"/>
    </row>
    <row r="74" spans="1:8">
      <c r="A74" s="41">
        <v>41</v>
      </c>
      <c r="B74" s="42" t="s">
        <v>73</v>
      </c>
      <c r="C74" s="36">
        <f>C49</f>
        <v>0</v>
      </c>
      <c r="D74" s="17"/>
      <c r="E74" s="17"/>
      <c r="F74" s="17"/>
      <c r="G74" s="17"/>
      <c r="H74" s="14"/>
    </row>
    <row r="75" spans="1:8">
      <c r="A75" s="40">
        <v>42</v>
      </c>
      <c r="B75" s="33" t="s">
        <v>74</v>
      </c>
      <c r="C75" s="45">
        <f>C73+C74</f>
        <v>0</v>
      </c>
      <c r="D75" s="17"/>
      <c r="E75" s="17"/>
      <c r="F75" s="17"/>
      <c r="G75" s="17"/>
      <c r="H75" s="14"/>
    </row>
    <row r="76" spans="1:8">
      <c r="A76" s="41">
        <v>43</v>
      </c>
      <c r="B76" s="42" t="s">
        <v>75</v>
      </c>
      <c r="C76" s="36">
        <f>C67</f>
        <v>0</v>
      </c>
      <c r="D76" s="17"/>
      <c r="E76" s="17"/>
      <c r="F76" s="17"/>
      <c r="G76" s="17"/>
      <c r="H76" s="14"/>
    </row>
    <row r="77" spans="1:8">
      <c r="A77" s="40">
        <v>44</v>
      </c>
      <c r="B77" s="33" t="s">
        <v>76</v>
      </c>
      <c r="C77" s="49" t="e">
        <f>C75/C76</f>
        <v>#DIV/0!</v>
      </c>
      <c r="D77" s="17"/>
      <c r="E77" s="22"/>
      <c r="F77" s="17"/>
      <c r="G77" s="17"/>
      <c r="H77" s="14"/>
    </row>
    <row r="78" spans="1:8" ht="25.5">
      <c r="A78" s="40">
        <v>45</v>
      </c>
      <c r="B78" s="42" t="s">
        <v>77</v>
      </c>
      <c r="C78" s="45">
        <f>C56+C57</f>
        <v>0</v>
      </c>
      <c r="D78" s="17"/>
      <c r="E78" s="17"/>
      <c r="F78" s="17"/>
      <c r="G78" s="17"/>
      <c r="H78" s="14"/>
    </row>
    <row r="79" spans="1:8">
      <c r="A79" s="40">
        <v>46</v>
      </c>
      <c r="B79" s="33" t="s">
        <v>78</v>
      </c>
      <c r="C79" s="49" t="e">
        <f>C75/(C76-C78)</f>
        <v>#DIV/0!</v>
      </c>
      <c r="D79" s="17"/>
      <c r="E79" s="17"/>
      <c r="F79" s="17"/>
      <c r="G79" s="17"/>
      <c r="H79" s="14"/>
    </row>
    <row r="80" spans="1:8">
      <c r="C80" s="17"/>
      <c r="D80" s="17"/>
      <c r="E80" s="17"/>
      <c r="F80" s="17"/>
      <c r="G80" s="17"/>
      <c r="H80" s="14"/>
    </row>
    <row r="81" spans="1:8">
      <c r="A81" s="61" t="s">
        <v>79</v>
      </c>
      <c r="B81" s="61"/>
      <c r="C81" s="61"/>
      <c r="H81" s="14"/>
    </row>
    <row r="82" spans="1:8">
      <c r="A82" s="38"/>
      <c r="B82" s="38"/>
      <c r="C82" s="38" t="s">
        <v>16</v>
      </c>
      <c r="H82" s="14"/>
    </row>
    <row r="83" spans="1:8">
      <c r="A83" s="40" t="s">
        <v>21</v>
      </c>
      <c r="B83" s="40" t="s">
        <v>22</v>
      </c>
      <c r="C83" s="40" t="s">
        <v>51</v>
      </c>
      <c r="H83" s="14"/>
    </row>
    <row r="84" spans="1:8">
      <c r="A84" s="41">
        <v>47</v>
      </c>
      <c r="B84" s="42" t="s">
        <v>80</v>
      </c>
      <c r="C84" s="50">
        <v>0.75</v>
      </c>
      <c r="E84" s="23"/>
      <c r="H84" s="14"/>
    </row>
    <row r="85" spans="1:8">
      <c r="A85" s="41">
        <v>48</v>
      </c>
      <c r="B85" s="42" t="s">
        <v>81</v>
      </c>
      <c r="C85" s="51" t="e">
        <f>MAX(ROUNDDOWN((C84*100)-(C77*100),0),0)</f>
        <v>#DIV/0!</v>
      </c>
      <c r="E85" s="24"/>
      <c r="H85" s="14"/>
    </row>
    <row r="86" spans="1:8">
      <c r="A86" s="41">
        <v>49</v>
      </c>
      <c r="B86" s="42" t="s">
        <v>82</v>
      </c>
      <c r="C86" s="51" t="e">
        <f>MAX(ROUNDDOWN((C84*100)-(C79*100),0),0)</f>
        <v>#DIV/0!</v>
      </c>
      <c r="E86" s="24"/>
      <c r="H86" s="14"/>
    </row>
    <row r="87" spans="1:8">
      <c r="A87" s="41">
        <v>50</v>
      </c>
      <c r="B87" s="42" t="s">
        <v>83</v>
      </c>
      <c r="C87" s="50">
        <v>5.0000000000000001E-3</v>
      </c>
      <c r="H87" s="14"/>
    </row>
    <row r="88" spans="1:8">
      <c r="A88" s="40">
        <v>51</v>
      </c>
      <c r="B88" s="33" t="s">
        <v>84</v>
      </c>
      <c r="C88" s="52" t="e">
        <f>MIN(C85*C87,5%)</f>
        <v>#DIV/0!</v>
      </c>
      <c r="H88" s="14"/>
    </row>
    <row r="89" spans="1:8">
      <c r="A89" s="40">
        <v>52</v>
      </c>
      <c r="B89" s="33" t="s">
        <v>85</v>
      </c>
      <c r="C89" s="52" t="e">
        <f>MIN(C86*C87,5%)</f>
        <v>#DIV/0!</v>
      </c>
      <c r="H89" s="14"/>
    </row>
    <row r="90" spans="1:8" ht="15">
      <c r="B90" s="21"/>
      <c r="H90" s="14"/>
    </row>
    <row r="91" spans="1:8">
      <c r="A91" s="61" t="s">
        <v>86</v>
      </c>
      <c r="B91" s="61"/>
      <c r="C91" s="61"/>
      <c r="H91" s="14"/>
    </row>
    <row r="92" spans="1:8">
      <c r="A92" s="69" t="s">
        <v>87</v>
      </c>
      <c r="B92" s="69"/>
      <c r="C92" s="69"/>
      <c r="H92" s="14"/>
    </row>
    <row r="93" spans="1:8">
      <c r="A93" s="38"/>
      <c r="B93" s="38"/>
      <c r="C93" s="38" t="s">
        <v>16</v>
      </c>
      <c r="H93" s="14"/>
    </row>
    <row r="94" spans="1:8">
      <c r="A94" s="40" t="s">
        <v>21</v>
      </c>
      <c r="B94" s="40" t="s">
        <v>22</v>
      </c>
      <c r="C94" s="40" t="s">
        <v>51</v>
      </c>
      <c r="H94" s="14"/>
    </row>
    <row r="95" spans="1:8">
      <c r="A95" s="41">
        <v>53</v>
      </c>
      <c r="B95" s="42" t="s">
        <v>88</v>
      </c>
      <c r="C95" s="53"/>
      <c r="H95" s="14"/>
    </row>
    <row r="96" spans="1:8">
      <c r="A96" s="41">
        <v>54</v>
      </c>
      <c r="B96" s="42" t="s">
        <v>89</v>
      </c>
      <c r="C96" s="53"/>
      <c r="H96" s="14"/>
    </row>
    <row r="97" spans="1:8">
      <c r="A97" s="41">
        <v>55</v>
      </c>
      <c r="B97" s="42" t="s">
        <v>90</v>
      </c>
      <c r="C97" s="34"/>
      <c r="H97" s="14"/>
    </row>
    <row r="98" spans="1:8">
      <c r="A98" s="59"/>
      <c r="B98" s="60"/>
      <c r="H98" s="14"/>
    </row>
    <row r="99" spans="1:8">
      <c r="A99" s="62" t="s">
        <v>91</v>
      </c>
      <c r="B99" s="63"/>
      <c r="C99" s="64"/>
      <c r="H99" s="14"/>
    </row>
    <row r="100" spans="1:8" ht="15">
      <c r="A100" s="25"/>
      <c r="B100" s="26"/>
      <c r="C100" s="27"/>
      <c r="H100" s="14"/>
    </row>
    <row r="101" spans="1:8" ht="15">
      <c r="A101" s="28"/>
      <c r="B101" s="21"/>
      <c r="C101" s="29"/>
      <c r="H101" s="14"/>
    </row>
    <row r="102" spans="1:8" ht="15">
      <c r="A102" s="28"/>
      <c r="B102" s="21"/>
      <c r="C102" s="29"/>
      <c r="H102" s="14"/>
    </row>
    <row r="103" spans="1:8" ht="15">
      <c r="A103" s="28"/>
      <c r="B103" s="21"/>
      <c r="C103" s="29"/>
      <c r="H103" s="14"/>
    </row>
    <row r="104" spans="1:8" ht="15">
      <c r="A104" s="30"/>
      <c r="B104" s="31"/>
      <c r="C104" s="32"/>
      <c r="H104" s="14"/>
    </row>
    <row r="105" spans="1:8" ht="15">
      <c r="B105" s="21"/>
      <c r="H105" s="14"/>
    </row>
    <row r="106" spans="1:8">
      <c r="A106" s="62" t="s">
        <v>92</v>
      </c>
      <c r="B106" s="63"/>
      <c r="C106" s="64"/>
    </row>
    <row r="108" spans="1:8" ht="15">
      <c r="A108" s="7"/>
      <c r="B108" s="6"/>
      <c r="H108" s="14"/>
    </row>
    <row r="109" spans="1:8">
      <c r="H109" s="14"/>
    </row>
    <row r="110" spans="1:8">
      <c r="H110" s="14"/>
    </row>
    <row r="111" spans="1:8">
      <c r="H111" s="14"/>
    </row>
    <row r="112" spans="1:8">
      <c r="H112" s="14"/>
    </row>
    <row r="113" spans="1:8">
      <c r="H113" s="14"/>
    </row>
    <row r="114" spans="1:8">
      <c r="H114" s="14"/>
    </row>
    <row r="115" spans="1:8">
      <c r="H115" s="14"/>
    </row>
    <row r="116" spans="1:8">
      <c r="H116" s="14"/>
    </row>
    <row r="117" spans="1:8">
      <c r="H117" s="14"/>
    </row>
    <row r="118" spans="1:8">
      <c r="H118" s="14"/>
    </row>
    <row r="120" spans="1:8">
      <c r="A120" s="5" t="s">
        <v>93</v>
      </c>
      <c r="B120" s="4"/>
    </row>
    <row r="121" spans="1:8">
      <c r="A121" s="3" t="s">
        <v>94</v>
      </c>
      <c r="B121" s="2"/>
    </row>
    <row r="122" spans="1:8">
      <c r="A122" s="3" t="s">
        <v>95</v>
      </c>
      <c r="B122" s="2"/>
      <c r="H122" s="14"/>
    </row>
    <row r="123" spans="1:8">
      <c r="H123" s="14"/>
    </row>
    <row r="124" spans="1:8">
      <c r="H124" s="14"/>
    </row>
  </sheetData>
  <mergeCells count="13">
    <mergeCell ref="C17:G17"/>
    <mergeCell ref="A18:G18"/>
    <mergeCell ref="A92:C92"/>
    <mergeCell ref="A106:C106"/>
    <mergeCell ref="A1:G1"/>
    <mergeCell ref="D54:G54"/>
    <mergeCell ref="A44:C44"/>
    <mergeCell ref="A51:C51"/>
    <mergeCell ref="A59:C59"/>
    <mergeCell ref="A91:C91"/>
    <mergeCell ref="A99:C99"/>
    <mergeCell ref="A70:C70"/>
    <mergeCell ref="A81:C81"/>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62288-6F23-44F9-AA97-27B24E8B16D8}">
  <dimension ref="A1:H28"/>
  <sheetViews>
    <sheetView showGridLines="0" zoomScale="130" zoomScaleNormal="130" workbookViewId="0">
      <selection activeCell="A7" sqref="A7:C7"/>
    </sheetView>
  </sheetViews>
  <sheetFormatPr defaultColWidth="26.140625" defaultRowHeight="12.75"/>
  <cols>
    <col min="1" max="1" width="26.140625" style="1"/>
    <col min="2" max="2" width="57.140625" style="1" customWidth="1"/>
    <col min="3" max="7" width="26.140625" style="1"/>
    <col min="8" max="8" width="26.140625" style="9"/>
    <col min="9" max="16384" width="26.140625" style="1"/>
  </cols>
  <sheetData>
    <row r="1" spans="1:8">
      <c r="A1" s="68" t="s">
        <v>96</v>
      </c>
      <c r="B1" s="68"/>
      <c r="C1" s="68"/>
      <c r="D1" s="68"/>
      <c r="E1" s="68"/>
      <c r="F1" s="68"/>
      <c r="G1" s="68"/>
    </row>
    <row r="2" spans="1:8" ht="13.5" thickBot="1">
      <c r="A2" s="10"/>
    </row>
    <row r="3" spans="1:8" ht="13.5" thickBot="1">
      <c r="B3" s="55" t="s">
        <v>1</v>
      </c>
    </row>
    <row r="4" spans="1:8">
      <c r="B4" s="54" t="s">
        <v>2</v>
      </c>
    </row>
    <row r="5" spans="1:8" s="9" customFormat="1">
      <c r="A5" s="10"/>
      <c r="B5" s="12"/>
      <c r="C5" s="1"/>
      <c r="D5" s="1"/>
      <c r="E5" s="1"/>
      <c r="F5" s="1"/>
      <c r="G5" s="1"/>
    </row>
    <row r="6" spans="1:8">
      <c r="A6" s="61" t="s">
        <v>97</v>
      </c>
      <c r="B6" s="61"/>
      <c r="C6" s="61"/>
      <c r="H6" s="14"/>
    </row>
    <row r="7" spans="1:8">
      <c r="A7" s="69" t="s">
        <v>98</v>
      </c>
      <c r="B7" s="69"/>
      <c r="C7" s="69"/>
      <c r="H7" s="14"/>
    </row>
    <row r="8" spans="1:8">
      <c r="A8" s="40" t="s">
        <v>21</v>
      </c>
      <c r="B8" s="40" t="s">
        <v>22</v>
      </c>
      <c r="C8" s="40" t="s">
        <v>51</v>
      </c>
      <c r="H8" s="14"/>
    </row>
    <row r="9" spans="1:8">
      <c r="A9" s="41">
        <v>56</v>
      </c>
      <c r="B9" s="42" t="s">
        <v>99</v>
      </c>
      <c r="C9" s="34"/>
      <c r="H9" s="14"/>
    </row>
    <row r="10" spans="1:8">
      <c r="A10" s="41">
        <v>57</v>
      </c>
      <c r="B10" s="42" t="s">
        <v>100</v>
      </c>
      <c r="C10" s="34"/>
      <c r="H10" s="14"/>
    </row>
    <row r="11" spans="1:8">
      <c r="A11" s="41">
        <v>58</v>
      </c>
      <c r="B11" s="42" t="s">
        <v>101</v>
      </c>
      <c r="C11" s="34"/>
      <c r="H11" s="14"/>
    </row>
    <row r="12" spans="1:8">
      <c r="A12" s="41">
        <v>59</v>
      </c>
      <c r="B12" s="42" t="s">
        <v>102</v>
      </c>
      <c r="C12" s="34"/>
      <c r="H12" s="14"/>
    </row>
    <row r="13" spans="1:8">
      <c r="A13" s="41">
        <v>60</v>
      </c>
      <c r="B13" s="42" t="s">
        <v>103</v>
      </c>
      <c r="C13" s="34"/>
      <c r="H13" s="14"/>
    </row>
    <row r="14" spans="1:8">
      <c r="A14" s="41">
        <v>61</v>
      </c>
      <c r="B14" s="42" t="s">
        <v>104</v>
      </c>
      <c r="C14" s="34"/>
      <c r="H14" s="14"/>
    </row>
    <row r="15" spans="1:8">
      <c r="A15" s="41">
        <v>62</v>
      </c>
      <c r="B15" s="42" t="s">
        <v>105</v>
      </c>
      <c r="C15" s="34"/>
    </row>
    <row r="16" spans="1:8">
      <c r="A16" s="41">
        <v>63</v>
      </c>
      <c r="B16" s="42" t="s">
        <v>106</v>
      </c>
      <c r="C16" s="34"/>
      <c r="H16" s="14"/>
    </row>
    <row r="17" spans="1:8">
      <c r="A17" s="41">
        <v>64</v>
      </c>
      <c r="B17" s="42" t="s">
        <v>107</v>
      </c>
      <c r="C17" s="34"/>
      <c r="H17" s="14"/>
    </row>
    <row r="18" spans="1:8">
      <c r="A18" s="41">
        <v>65</v>
      </c>
      <c r="B18" s="42" t="s">
        <v>108</v>
      </c>
      <c r="C18" s="34"/>
      <c r="H18" s="14"/>
    </row>
    <row r="19" spans="1:8">
      <c r="A19" s="59"/>
      <c r="B19" s="60"/>
      <c r="H19" s="14"/>
    </row>
    <row r="20" spans="1:8">
      <c r="A20" s="62" t="s">
        <v>109</v>
      </c>
      <c r="B20" s="63"/>
      <c r="C20" s="64"/>
      <c r="H20" s="14"/>
    </row>
    <row r="21" spans="1:8" ht="15">
      <c r="A21" s="25"/>
      <c r="B21" s="26"/>
      <c r="C21" s="27"/>
      <c r="H21" s="14"/>
    </row>
    <row r="22" spans="1:8" ht="15">
      <c r="A22" s="28"/>
      <c r="B22" s="21"/>
      <c r="C22" s="29"/>
      <c r="H22" s="14"/>
    </row>
    <row r="23" spans="1:8" ht="15">
      <c r="A23" s="28"/>
      <c r="B23" s="21"/>
      <c r="C23" s="29"/>
      <c r="H23" s="14"/>
    </row>
    <row r="24" spans="1:8" ht="15">
      <c r="A24" s="28"/>
      <c r="B24" s="21"/>
      <c r="C24" s="29"/>
      <c r="H24" s="14"/>
    </row>
    <row r="25" spans="1:8" ht="15">
      <c r="A25" s="30"/>
      <c r="B25" s="31"/>
      <c r="C25" s="32"/>
      <c r="H25" s="14"/>
    </row>
    <row r="26" spans="1:8" ht="15">
      <c r="B26" s="21"/>
      <c r="H26" s="14"/>
    </row>
    <row r="27" spans="1:8">
      <c r="H27" s="14"/>
    </row>
    <row r="28" spans="1:8">
      <c r="H28" s="14"/>
    </row>
  </sheetData>
  <mergeCells count="4">
    <mergeCell ref="A6:C6"/>
    <mergeCell ref="A7:C7"/>
    <mergeCell ref="A20:C20"/>
    <mergeCell ref="A1:G1"/>
  </mergeCells>
  <pageMargins left="0.7" right="0.7"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80ED93B4A42A4FA46C5E3364273B79" ma:contentTypeVersion="8" ma:contentTypeDescription="Create a new document." ma:contentTypeScope="" ma:versionID="43426a196eaba3bc3bfc97d3f4b2e14c">
  <xsd:schema xmlns:xsd="http://www.w3.org/2001/XMLSchema" xmlns:xs="http://www.w3.org/2001/XMLSchema" xmlns:p="http://schemas.microsoft.com/office/2006/metadata/properties" xmlns:ns2="8a0307c1-1c4b-4781-b0a2-b04cf14e6a05" xmlns:ns3="3f0e7703-b883-40ef-9672-3a4cdc8fce9b" targetNamespace="http://schemas.microsoft.com/office/2006/metadata/properties" ma:root="true" ma:fieldsID="bd375744537082b6fff2d15ea843ef92" ns2:_="" ns3:_="">
    <xsd:import namespace="8a0307c1-1c4b-4781-b0a2-b04cf14e6a05"/>
    <xsd:import namespace="3f0e7703-b883-40ef-9672-3a4cdc8fce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307c1-1c4b-4781-b0a2-b04cf14e6a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0e7703-b883-40ef-9672-3a4cdc8fce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48025E-BF7D-445A-87A1-2145CA628994}"/>
</file>

<file path=customXml/itemProps2.xml><?xml version="1.0" encoding="utf-8"?>
<ds:datastoreItem xmlns:ds="http://schemas.openxmlformats.org/officeDocument/2006/customXml" ds:itemID="{72584A0D-887F-4245-AA0C-F61D95700003}"/>
</file>

<file path=customXml/itemProps3.xml><?xml version="1.0" encoding="utf-8"?>
<ds:datastoreItem xmlns:ds="http://schemas.openxmlformats.org/officeDocument/2006/customXml" ds:itemID="{69F316C0-D226-40B4-A724-2127467C76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Grenier, Michael</dc:creator>
  <cp:keywords/>
  <dc:description/>
  <cp:lastModifiedBy>Tourish, Jeremy</cp:lastModifiedBy>
  <cp:revision/>
  <dcterms:created xsi:type="dcterms:W3CDTF">2021-12-22T14:04:43Z</dcterms:created>
  <dcterms:modified xsi:type="dcterms:W3CDTF">2024-06-12T16:03:28Z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0x0101005C80ED93B4A42A4FA46C5E3364273B79</vt:lpwstr>
  </property>
</Properties>
</file>